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445" activeTab="0"/>
  </bookViews>
  <sheets>
    <sheet name="RESUMEN LEPEZ AL 17-04-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<sst xmlns="http://schemas.openxmlformats.org/spreadsheetml/2006/main" count="82" uniqueCount="74">
  <si>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MONTO DE 
CONTRATO     </t>
  </si>
  <si>
    <t>MONTO 
CERTIFICADO</t>
  </si>
  <si>
    <t>ESTADO</t>
  </si>
  <si>
    <t>1132-OP/12</t>
  </si>
  <si>
    <t>CONDOR S.A.</t>
  </si>
  <si>
    <t>15550-OP/12</t>
  </si>
  <si>
    <t>ANTICIPO FINANCIERO (40%)</t>
  </si>
  <si>
    <t>1133-OP/12</t>
  </si>
  <si>
    <t>CONSULTORA FUNES &amp; CERIALE S.H.</t>
  </si>
  <si>
    <t>18829-OP/12</t>
  </si>
  <si>
    <t>ANTICIPO FINANCIERO (20%)</t>
  </si>
  <si>
    <t>PRIMER INFORME</t>
  </si>
  <si>
    <t xml:space="preserve">SEGUNDO INFORME </t>
  </si>
  <si>
    <t>VERSION DEFINITIVA</t>
  </si>
  <si>
    <t>1134-OP/12</t>
  </si>
  <si>
    <t>7692-OP/12</t>
  </si>
  <si>
    <t>S/ CARÁTULA</t>
  </si>
  <si>
    <t>17335-OP/12</t>
  </si>
  <si>
    <t>19332-OP/12</t>
  </si>
  <si>
    <t>21615-OP/12</t>
  </si>
  <si>
    <t>877-OP/13</t>
  </si>
  <si>
    <t>CANCELADO
1º PARTE 30/05/2012
2º PARTE 08/08/2012</t>
  </si>
  <si>
    <t>CANCELADO 17/01/2013</t>
  </si>
  <si>
    <t>CANCELADO
1º PARTE 17/01/2013
2º PARTE 21/01/2013</t>
  </si>
  <si>
    <t>FECHA DE CONTRATO</t>
  </si>
  <si>
    <t>PLAZO DE EJECUCION</t>
  </si>
  <si>
    <t>% DE AVANCE ACUMULADO</t>
  </si>
  <si>
    <t>N º EXPTE.</t>
  </si>
  <si>
    <t>DENOMINACION OBRA</t>
  </si>
  <si>
    <t>EMPRESA CONTRATISTA</t>
  </si>
  <si>
    <t>PLAN DIRECTOR DE AGUA POTABLE Y DESAGÜES CLOACALES</t>
  </si>
  <si>
    <t>AMPLIACION CISTERNA LE MARTIAL</t>
  </si>
  <si>
    <t>240 días</t>
  </si>
  <si>
    <t>180 días</t>
  </si>
  <si>
    <t>300 días</t>
  </si>
  <si>
    <t>CANCELADO 23/11/2012</t>
  </si>
  <si>
    <t>2972-OP/13</t>
  </si>
  <si>
    <t>CERTIFICADO DE OBRA Nº 1 (08/12)</t>
  </si>
  <si>
    <t>CERTIFICADO DE OBRA Nº 2 (09/12)</t>
  </si>
  <si>
    <t>CERTIFICADO DE OBRA Nº 3 (10/12)</t>
  </si>
  <si>
    <t>CERTIFICADO DE OBRA Nº 4 (11/12)</t>
  </si>
  <si>
    <t>CERTIFICADO DE OBRA Nº 5 (12/12)</t>
  </si>
  <si>
    <t>CERTIFICADO DE OBRA N° 6 (01/13)</t>
  </si>
  <si>
    <t>CERTIFICADO DE OBRA N° 7 (02/13)</t>
  </si>
  <si>
    <t>CANCELADO 15/03/2013</t>
  </si>
  <si>
    <t>4340-OP/13</t>
  </si>
  <si>
    <t>CANCELADO 15/04/2013</t>
  </si>
  <si>
    <t>AVANCE CERO S/ P.T.</t>
  </si>
  <si>
    <t>AMPLIACION Y OPTIMIZACION PLANTA POTABILIZADORA Nº 3</t>
  </si>
  <si>
    <t>3987-OP/13</t>
  </si>
  <si>
    <t>OBRA EN EJECUCION</t>
  </si>
  <si>
    <t>EN EJECUCION</t>
  </si>
  <si>
    <t>CERTIFICADO DE OBRA Nº 8 (03/13)</t>
  </si>
  <si>
    <t>CERTIFICADO DE OBRA N° 9 (04/13)</t>
  </si>
  <si>
    <t>CERTIFICADO DE OBRA N° 10 (05/13)</t>
  </si>
  <si>
    <t>9614-OP/13</t>
  </si>
  <si>
    <t>9960-OP/13</t>
  </si>
  <si>
    <t>12080-OP/13</t>
  </si>
  <si>
    <t>CERTIFICADO DE OBRA N° 11 (06/13)</t>
  </si>
  <si>
    <t>6291-OP/13</t>
  </si>
  <si>
    <t xml:space="preserve">TERCER INFORME </t>
  </si>
  <si>
    <t>13511-OP/13</t>
  </si>
  <si>
    <t>EN TRÁMITE DE PAGO</t>
  </si>
  <si>
    <t>8148-OP/13</t>
  </si>
  <si>
    <t>CANCELADO 11/06/13</t>
  </si>
  <si>
    <t>CANCELADO 27/06/13</t>
  </si>
  <si>
    <t>CANCELADO 27/12/12</t>
  </si>
  <si>
    <t>CANCELADO 16/05/2013</t>
  </si>
  <si>
    <t>CANCELADO 23/04/2013</t>
  </si>
  <si>
    <t>CANCELADO 21/08/2013</t>
  </si>
  <si>
    <t>CANCELADO 02/08/2013</t>
  </si>
  <si>
    <t>6290-OP/13</t>
  </si>
  <si>
    <t>CERTIFICADO DE OBRA Nº 1 (12/12)</t>
  </si>
  <si>
    <t>CERTIFICADO DE OBRA Nº 2 (01/13)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</si>
</sst>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#,##0.00;[Red]#,##0.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[$-2C0A]dddd\,\ dd&quot; de &quot;mmmm&quot; de &quot;yyyy"/>
    <numFmt numFmtId="180" formatCode="[$-2C0A]hh:mm:ss\ AM/PM"/>
    <numFmt numFmtId="181" formatCode="&quot;$&quot;\ #,##0.00"/>
    <numFmt numFmtId="182" formatCode="_ [$$-2C0A]\ * #,##0.00_ ;_ [$$-2C0A]\ * \-#,##0.00_ ;_ [$$-2C0A]\ * &quot;-&quot;??_ ;_ @_ "/>
    <numFmt numFmtId="183" formatCode="[$$-2C0A]\ 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3" fontId="0" fillId="0" borderId="12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18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183" fontId="0" fillId="0" borderId="23" xfId="0" applyNumberFormat="1" applyFont="1" applyBorder="1" applyAlignment="1">
      <alignment horizontal="right" vertical="center"/>
    </xf>
    <xf numFmtId="167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183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8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/>
    </xf>
    <xf numFmtId="183" fontId="0" fillId="0" borderId="23" xfId="0" applyNumberFormat="1" applyFont="1" applyBorder="1" applyAlignment="1">
      <alignment vertical="center"/>
    </xf>
    <xf numFmtId="183" fontId="0" fillId="0" borderId="2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83" fontId="0" fillId="0" borderId="30" xfId="0" applyNumberFormat="1" applyFont="1" applyBorder="1" applyAlignment="1">
      <alignment horizontal="center" vertical="center"/>
    </xf>
    <xf numFmtId="183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right"/>
    </xf>
    <xf numFmtId="183" fontId="0" fillId="0" borderId="25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left" vertical="center" indent="1"/>
    </xf>
    <xf numFmtId="0" fontId="0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14" fontId="0" fillId="33" borderId="34" xfId="0" applyNumberFormat="1" applyFont="1" applyFill="1" applyBorder="1" applyAlignment="1">
      <alignment horizontal="center" vertical="center"/>
    </xf>
    <xf numFmtId="183" fontId="0" fillId="33" borderId="34" xfId="0" applyNumberFormat="1" applyFont="1" applyFill="1" applyBorder="1" applyAlignment="1">
      <alignment horizontal="right" vertical="center"/>
    </xf>
    <xf numFmtId="167" fontId="0" fillId="33" borderId="34" xfId="0" applyNumberFormat="1" applyFont="1" applyFill="1" applyBorder="1" applyAlignment="1">
      <alignment horizontal="center" vertical="center"/>
    </xf>
    <xf numFmtId="183" fontId="0" fillId="33" borderId="34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 indent="1"/>
    </xf>
    <xf numFmtId="0" fontId="0" fillId="33" borderId="37" xfId="0" applyFont="1" applyFill="1" applyBorder="1" applyAlignment="1">
      <alignment horizontal="center" vertical="center" wrapText="1"/>
    </xf>
    <xf numFmtId="14" fontId="0" fillId="33" borderId="37" xfId="0" applyNumberFormat="1" applyFont="1" applyFill="1" applyBorder="1" applyAlignment="1">
      <alignment horizontal="center" vertical="center" wrapText="1"/>
    </xf>
    <xf numFmtId="183" fontId="0" fillId="33" borderId="37" xfId="0" applyNumberFormat="1" applyFont="1" applyFill="1" applyBorder="1" applyAlignment="1">
      <alignment horizontal="right" vertical="center"/>
    </xf>
    <xf numFmtId="167" fontId="0" fillId="33" borderId="37" xfId="0" applyNumberFormat="1" applyFont="1" applyFill="1" applyBorder="1" applyAlignment="1">
      <alignment horizontal="center" vertical="center"/>
    </xf>
    <xf numFmtId="10" fontId="0" fillId="33" borderId="37" xfId="0" applyNumberFormat="1" applyFont="1" applyFill="1" applyBorder="1" applyAlignment="1">
      <alignment horizontal="center" vertical="center"/>
    </xf>
    <xf numFmtId="183" fontId="0" fillId="33" borderId="37" xfId="0" applyNumberFormat="1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10" fontId="0" fillId="33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/>
    </xf>
    <xf numFmtId="183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10" fontId="0" fillId="0" borderId="13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14" fontId="0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view="pageLayout" zoomScaleNormal="89" workbookViewId="0" topLeftCell="A1">
      <selection activeCell="B8" sqref="B8"/>
    </sheetView>
  </sheetViews>
  <sheetFormatPr defaultColWidth="11.421875" defaultRowHeight="12.75"/>
  <cols>
    <col min="1" max="1" width="13.140625" style="12" bestFit="1" customWidth="1"/>
    <col min="2" max="2" width="61.421875" style="13" bestFit="1" customWidth="1"/>
    <col min="3" max="3" width="23.28125" style="12" customWidth="1"/>
    <col min="4" max="4" width="11.421875" style="12" bestFit="1" customWidth="1"/>
    <col min="5" max="5" width="15.421875" style="14" bestFit="1" customWidth="1"/>
    <col min="6" max="6" width="11.421875" style="12" bestFit="1" customWidth="1"/>
    <col min="7" max="7" width="13.7109375" style="12" bestFit="1" customWidth="1"/>
    <col min="8" max="8" width="21.421875" style="14" bestFit="1" customWidth="1"/>
    <col min="9" max="9" width="28.00390625" style="12" bestFit="1" customWidth="1"/>
  </cols>
  <sheetData>
    <row r="2" spans="1:9" ht="13.5" thickBot="1">
      <c r="A2" s="3"/>
      <c r="B2" s="4"/>
      <c r="C2" s="3"/>
      <c r="D2" s="3"/>
      <c r="E2" s="5"/>
      <c r="F2" s="3"/>
      <c r="G2" s="3"/>
      <c r="H2" s="5"/>
      <c r="I2" s="3"/>
    </row>
    <row r="3" spans="1:10" s="2" customFormat="1" ht="27.75" customHeight="1" thickBot="1">
      <c r="A3" s="6" t="s">
        <v>27</v>
      </c>
      <c r="B3" s="7" t="s">
        <v>28</v>
      </c>
      <c r="C3" s="8" t="s">
        <v>29</v>
      </c>
      <c r="D3" s="8" t="s">
        <v>24</v>
      </c>
      <c r="E3" s="9" t="s">
        <v>0</v>
      </c>
      <c r="F3" s="8" t="s">
        <v>25</v>
      </c>
      <c r="G3" s="8" t="s">
        <v>26</v>
      </c>
      <c r="H3" s="9" t="s">
        <v>1</v>
      </c>
      <c r="I3" s="6" t="s">
        <v>2</v>
      </c>
      <c r="J3" s="1"/>
    </row>
    <row r="4" spans="1:10" s="2" customFormat="1" ht="27" customHeight="1" thickBot="1">
      <c r="A4" s="56" t="s">
        <v>3</v>
      </c>
      <c r="B4" s="57" t="s">
        <v>31</v>
      </c>
      <c r="C4" s="58" t="s">
        <v>4</v>
      </c>
      <c r="D4" s="59">
        <v>41169</v>
      </c>
      <c r="E4" s="60">
        <v>7885666.81</v>
      </c>
      <c r="F4" s="61" t="s">
        <v>32</v>
      </c>
      <c r="G4" s="61"/>
      <c r="H4" s="62"/>
      <c r="I4" s="63" t="s">
        <v>50</v>
      </c>
      <c r="J4" s="1"/>
    </row>
    <row r="5" spans="1:10" s="2" customFormat="1" ht="12.75">
      <c r="A5" s="24" t="s">
        <v>5</v>
      </c>
      <c r="B5" s="18" t="s">
        <v>6</v>
      </c>
      <c r="C5" s="19"/>
      <c r="D5" s="19"/>
      <c r="E5" s="20"/>
      <c r="F5" s="19"/>
      <c r="G5" s="17"/>
      <c r="H5" s="15">
        <v>3154266.72</v>
      </c>
      <c r="I5" s="41" t="s">
        <v>35</v>
      </c>
      <c r="J5" s="1"/>
    </row>
    <row r="6" spans="1:10" s="2" customFormat="1" ht="12.75">
      <c r="A6" s="28" t="s">
        <v>16</v>
      </c>
      <c r="B6" s="74" t="s">
        <v>72</v>
      </c>
      <c r="C6" s="78"/>
      <c r="D6" s="78"/>
      <c r="E6" s="79"/>
      <c r="F6" s="78"/>
      <c r="G6" s="27">
        <f>SUM(H6)/E4</f>
        <v>0</v>
      </c>
      <c r="H6" s="26" t="s">
        <v>47</v>
      </c>
      <c r="I6" s="83" t="s">
        <v>62</v>
      </c>
      <c r="J6" s="1"/>
    </row>
    <row r="7" spans="1:10" s="2" customFormat="1" ht="12.75">
      <c r="A7" s="82" t="s">
        <v>71</v>
      </c>
      <c r="B7" s="74" t="s">
        <v>73</v>
      </c>
      <c r="C7" s="78"/>
      <c r="D7" s="78"/>
      <c r="E7" s="79"/>
      <c r="F7" s="78"/>
      <c r="G7" s="27">
        <f>SUM(H7:H7)/E4</f>
        <v>0.039420889506235686</v>
      </c>
      <c r="H7" s="80">
        <v>310860</v>
      </c>
      <c r="I7" s="81"/>
      <c r="J7" s="1"/>
    </row>
    <row r="8" spans="1:10" s="2" customFormat="1" ht="13.5" thickBot="1">
      <c r="A8" s="25"/>
      <c r="B8" s="21"/>
      <c r="C8" s="22"/>
      <c r="D8" s="22"/>
      <c r="E8" s="23"/>
      <c r="F8" s="22"/>
      <c r="G8" s="84"/>
      <c r="H8" s="16"/>
      <c r="I8" s="85"/>
      <c r="J8" s="1"/>
    </row>
    <row r="9" spans="1:10" s="2" customFormat="1" ht="27" customHeight="1" thickBot="1">
      <c r="A9" s="64" t="s">
        <v>7</v>
      </c>
      <c r="B9" s="65" t="s">
        <v>30</v>
      </c>
      <c r="C9" s="66" t="s">
        <v>8</v>
      </c>
      <c r="D9" s="67">
        <v>41204</v>
      </c>
      <c r="E9" s="68">
        <v>1284987.82</v>
      </c>
      <c r="F9" s="69" t="s">
        <v>33</v>
      </c>
      <c r="G9" s="70">
        <f>G12</f>
        <v>0</v>
      </c>
      <c r="H9" s="71"/>
      <c r="I9" s="72" t="s">
        <v>51</v>
      </c>
      <c r="J9" s="1"/>
    </row>
    <row r="10" spans="1:10" s="2" customFormat="1" ht="12.75">
      <c r="A10" s="35" t="s">
        <v>9</v>
      </c>
      <c r="B10" s="36" t="s">
        <v>10</v>
      </c>
      <c r="C10" s="37"/>
      <c r="D10" s="37"/>
      <c r="E10" s="38"/>
      <c r="F10" s="37"/>
      <c r="G10" s="39"/>
      <c r="H10" s="40">
        <v>256997.56</v>
      </c>
      <c r="I10" s="77" t="s">
        <v>66</v>
      </c>
      <c r="J10" s="1"/>
    </row>
    <row r="11" spans="1:10" s="2" customFormat="1" ht="12.75" customHeight="1">
      <c r="A11" s="28" t="s">
        <v>49</v>
      </c>
      <c r="B11" s="31" t="s">
        <v>11</v>
      </c>
      <c r="C11" s="32"/>
      <c r="D11" s="32"/>
      <c r="E11" s="33"/>
      <c r="F11" s="32"/>
      <c r="G11" s="29"/>
      <c r="H11" s="26">
        <v>256997.56</v>
      </c>
      <c r="I11" s="76" t="s">
        <v>64</v>
      </c>
      <c r="J11" s="1"/>
    </row>
    <row r="12" spans="1:10" s="2" customFormat="1" ht="12.75">
      <c r="A12" s="75" t="s">
        <v>63</v>
      </c>
      <c r="B12" s="54" t="s">
        <v>12</v>
      </c>
      <c r="C12" s="32"/>
      <c r="D12" s="32"/>
      <c r="E12" s="33"/>
      <c r="F12" s="32"/>
      <c r="G12" s="29"/>
      <c r="H12" s="26">
        <v>256997.56</v>
      </c>
      <c r="I12" s="76" t="s">
        <v>65</v>
      </c>
      <c r="J12" s="1"/>
    </row>
    <row r="13" spans="1:10" s="2" customFormat="1" ht="12.75">
      <c r="A13" s="75" t="s">
        <v>61</v>
      </c>
      <c r="B13" s="74" t="s">
        <v>60</v>
      </c>
      <c r="C13" s="32"/>
      <c r="D13" s="32"/>
      <c r="E13" s="33"/>
      <c r="F13" s="34"/>
      <c r="G13" s="29"/>
      <c r="H13" s="26">
        <v>449745.73</v>
      </c>
      <c r="I13" s="76" t="s">
        <v>62</v>
      </c>
      <c r="J13" s="1"/>
    </row>
    <row r="14" spans="1:10" s="2" customFormat="1" ht="12.75">
      <c r="A14" s="28"/>
      <c r="B14" s="31" t="s">
        <v>13</v>
      </c>
      <c r="C14" s="32"/>
      <c r="D14" s="32"/>
      <c r="E14" s="33"/>
      <c r="F14" s="32"/>
      <c r="G14" s="29"/>
      <c r="H14" s="26"/>
      <c r="I14" s="42"/>
      <c r="J14" s="1"/>
    </row>
    <row r="15" spans="1:10" s="2" customFormat="1" ht="13.5" thickBot="1">
      <c r="A15" s="25"/>
      <c r="B15" s="21"/>
      <c r="C15" s="22"/>
      <c r="D15" s="22"/>
      <c r="E15" s="23"/>
      <c r="F15" s="22"/>
      <c r="G15" s="30"/>
      <c r="H15" s="16"/>
      <c r="I15" s="55"/>
      <c r="J15" s="1"/>
    </row>
    <row r="16" spans="1:10" s="2" customFormat="1" ht="27" customHeight="1" thickBot="1">
      <c r="A16" s="56" t="s">
        <v>14</v>
      </c>
      <c r="B16" s="57" t="s">
        <v>48</v>
      </c>
      <c r="C16" s="58" t="s">
        <v>4</v>
      </c>
      <c r="D16" s="59">
        <v>41031</v>
      </c>
      <c r="E16" s="60">
        <v>24002225</v>
      </c>
      <c r="F16" s="61" t="s">
        <v>34</v>
      </c>
      <c r="G16" s="73">
        <f>G27</f>
        <v>0.5512086487815192</v>
      </c>
      <c r="H16" s="62"/>
      <c r="I16" s="63" t="s">
        <v>50</v>
      </c>
      <c r="J16" s="1"/>
    </row>
    <row r="17" spans="1:10" s="2" customFormat="1" ht="45" customHeight="1">
      <c r="A17" s="24" t="s">
        <v>15</v>
      </c>
      <c r="B17" s="18" t="s">
        <v>6</v>
      </c>
      <c r="C17" s="19"/>
      <c r="D17" s="19"/>
      <c r="E17" s="44"/>
      <c r="F17" s="19"/>
      <c r="G17" s="17"/>
      <c r="H17" s="15">
        <v>9600890</v>
      </c>
      <c r="I17" s="41" t="s">
        <v>21</v>
      </c>
      <c r="J17" s="1"/>
    </row>
    <row r="18" spans="1:10" s="2" customFormat="1" ht="12.75">
      <c r="A18" s="28" t="s">
        <v>16</v>
      </c>
      <c r="B18" s="31" t="s">
        <v>37</v>
      </c>
      <c r="C18" s="32"/>
      <c r="D18" s="32"/>
      <c r="E18" s="45"/>
      <c r="F18" s="32"/>
      <c r="G18" s="27">
        <v>0</v>
      </c>
      <c r="H18" s="26" t="s">
        <v>47</v>
      </c>
      <c r="I18" s="42"/>
      <c r="J18" s="1"/>
    </row>
    <row r="19" spans="1:10" s="2" customFormat="1" ht="12.75">
      <c r="A19" s="28" t="s">
        <v>17</v>
      </c>
      <c r="B19" s="31" t="s">
        <v>38</v>
      </c>
      <c r="C19" s="32"/>
      <c r="D19" s="32"/>
      <c r="E19" s="46"/>
      <c r="F19" s="32"/>
      <c r="G19" s="27">
        <f>H19/E16</f>
        <v>0.08274946010213637</v>
      </c>
      <c r="H19" s="26">
        <v>1986171.16</v>
      </c>
      <c r="I19" s="43" t="s">
        <v>22</v>
      </c>
      <c r="J19" s="1"/>
    </row>
    <row r="20" spans="1:10" s="2" customFormat="1" ht="45" customHeight="1">
      <c r="A20" s="28" t="s">
        <v>18</v>
      </c>
      <c r="B20" s="31" t="s">
        <v>39</v>
      </c>
      <c r="C20" s="32"/>
      <c r="D20" s="32"/>
      <c r="E20" s="46"/>
      <c r="F20" s="32"/>
      <c r="G20" s="27">
        <f>SUM(H19:H20)/E16</f>
        <v>0.17868687590421303</v>
      </c>
      <c r="H20" s="26">
        <v>2302711.44</v>
      </c>
      <c r="I20" s="43" t="s">
        <v>23</v>
      </c>
      <c r="J20" s="1"/>
    </row>
    <row r="21" spans="1:10" s="2" customFormat="1" ht="15" customHeight="1">
      <c r="A21" s="98" t="s">
        <v>19</v>
      </c>
      <c r="B21" s="99" t="s">
        <v>40</v>
      </c>
      <c r="C21" s="47"/>
      <c r="D21" s="47"/>
      <c r="E21" s="48"/>
      <c r="F21" s="47"/>
      <c r="G21" s="86">
        <f>SUM(H19:H22)/E16</f>
        <v>0.2946958550717694</v>
      </c>
      <c r="H21" s="87">
        <v>2784473.62</v>
      </c>
      <c r="I21" s="100" t="s">
        <v>44</v>
      </c>
      <c r="J21" s="1"/>
    </row>
    <row r="22" spans="1:10" s="2" customFormat="1" ht="12.75">
      <c r="A22" s="98"/>
      <c r="B22" s="99"/>
      <c r="C22" s="37"/>
      <c r="D22" s="37"/>
      <c r="E22" s="49"/>
      <c r="F22" s="39"/>
      <c r="G22" s="86"/>
      <c r="H22" s="87"/>
      <c r="I22" s="89"/>
      <c r="J22" s="1"/>
    </row>
    <row r="23" spans="1:10" s="2" customFormat="1" ht="15" customHeight="1">
      <c r="A23" s="98" t="s">
        <v>20</v>
      </c>
      <c r="B23" s="99" t="s">
        <v>41</v>
      </c>
      <c r="C23" s="47"/>
      <c r="D23" s="47"/>
      <c r="E23" s="48"/>
      <c r="F23" s="47"/>
      <c r="G23" s="86">
        <f>SUM(H19:H24)/E16</f>
        <v>0.35069943307339213</v>
      </c>
      <c r="H23" s="87">
        <v>1344210.48</v>
      </c>
      <c r="I23" s="100" t="s">
        <v>46</v>
      </c>
      <c r="J23" s="1"/>
    </row>
    <row r="24" spans="1:10" s="2" customFormat="1" ht="12.75">
      <c r="A24" s="98"/>
      <c r="B24" s="99"/>
      <c r="C24" s="37"/>
      <c r="D24" s="37"/>
      <c r="E24" s="49"/>
      <c r="F24" s="39"/>
      <c r="G24" s="86"/>
      <c r="H24" s="87"/>
      <c r="I24" s="89"/>
      <c r="J24" s="1"/>
    </row>
    <row r="25" spans="1:9" s="2" customFormat="1" ht="12.75">
      <c r="A25" s="98" t="s">
        <v>36</v>
      </c>
      <c r="B25" s="99" t="s">
        <v>42</v>
      </c>
      <c r="C25" s="47"/>
      <c r="D25" s="47"/>
      <c r="E25" s="48"/>
      <c r="F25" s="47"/>
      <c r="G25" s="86">
        <f>SUM(H19:H26)/E16</f>
        <v>0.4106501488924464</v>
      </c>
      <c r="H25" s="87">
        <v>1438950.57</v>
      </c>
      <c r="I25" s="88" t="s">
        <v>68</v>
      </c>
    </row>
    <row r="26" spans="1:9" ht="12.75">
      <c r="A26" s="98"/>
      <c r="B26" s="99"/>
      <c r="C26" s="50"/>
      <c r="D26" s="50"/>
      <c r="E26" s="51"/>
      <c r="F26" s="52"/>
      <c r="G26" s="86"/>
      <c r="H26" s="87"/>
      <c r="I26" s="89"/>
    </row>
    <row r="27" spans="1:9" ht="12.75">
      <c r="A27" s="98" t="s">
        <v>45</v>
      </c>
      <c r="B27" s="99" t="s">
        <v>43</v>
      </c>
      <c r="C27" s="47"/>
      <c r="D27" s="47"/>
      <c r="E27" s="48"/>
      <c r="F27" s="47"/>
      <c r="G27" s="86">
        <f>SUM(H19:H28)/$E$16</f>
        <v>0.5512086487815192</v>
      </c>
      <c r="H27" s="87">
        <v>3373716.74</v>
      </c>
      <c r="I27" s="88" t="s">
        <v>67</v>
      </c>
    </row>
    <row r="28" spans="1:9" ht="12.75">
      <c r="A28" s="98"/>
      <c r="B28" s="99"/>
      <c r="C28" s="37"/>
      <c r="D28" s="37"/>
      <c r="E28" s="49"/>
      <c r="F28" s="39"/>
      <c r="G28" s="86"/>
      <c r="H28" s="87"/>
      <c r="I28" s="89"/>
    </row>
    <row r="29" spans="1:9" ht="12.75">
      <c r="A29" s="90" t="s">
        <v>59</v>
      </c>
      <c r="B29" s="92" t="s">
        <v>52</v>
      </c>
      <c r="C29" s="47"/>
      <c r="D29" s="47"/>
      <c r="E29" s="48"/>
      <c r="F29" s="47"/>
      <c r="G29" s="86">
        <f>SUM($H$19:H30)/$E$16</f>
        <v>0.6251097087874145</v>
      </c>
      <c r="H29" s="87">
        <v>1773789.87</v>
      </c>
      <c r="I29" s="88" t="s">
        <v>69</v>
      </c>
    </row>
    <row r="30" spans="1:9" ht="12.75">
      <c r="A30" s="98"/>
      <c r="B30" s="99"/>
      <c r="C30" s="50"/>
      <c r="D30" s="50"/>
      <c r="E30" s="51"/>
      <c r="F30" s="52"/>
      <c r="G30" s="86"/>
      <c r="H30" s="87"/>
      <c r="I30" s="89"/>
    </row>
    <row r="31" spans="1:9" ht="12.75">
      <c r="A31" s="90" t="s">
        <v>55</v>
      </c>
      <c r="B31" s="92" t="s">
        <v>53</v>
      </c>
      <c r="C31" s="47"/>
      <c r="D31" s="47"/>
      <c r="E31" s="48"/>
      <c r="F31" s="47"/>
      <c r="G31" s="86">
        <f>SUM($H$19:H32)/$E$16</f>
        <v>0.7840337231235853</v>
      </c>
      <c r="H31" s="87">
        <v>3814529.95</v>
      </c>
      <c r="I31" s="88" t="s">
        <v>70</v>
      </c>
    </row>
    <row r="32" spans="1:9" ht="12.75">
      <c r="A32" s="98"/>
      <c r="B32" s="99"/>
      <c r="C32" s="50"/>
      <c r="D32" s="50"/>
      <c r="E32" s="51"/>
      <c r="F32" s="52"/>
      <c r="G32" s="86"/>
      <c r="H32" s="87"/>
      <c r="I32" s="89"/>
    </row>
    <row r="33" spans="1:9" ht="12.75">
      <c r="A33" s="90" t="s">
        <v>56</v>
      </c>
      <c r="B33" s="92" t="s">
        <v>54</v>
      </c>
      <c r="C33" s="47"/>
      <c r="D33" s="47"/>
      <c r="E33" s="48"/>
      <c r="F33" s="47"/>
      <c r="G33" s="86">
        <f>SUM($H$19:H34)/$E$16</f>
        <v>0.8413082303828081</v>
      </c>
      <c r="H33" s="87">
        <v>1374715.61</v>
      </c>
      <c r="I33" s="88" t="s">
        <v>70</v>
      </c>
    </row>
    <row r="34" spans="1:9" ht="12.75">
      <c r="A34" s="98"/>
      <c r="B34" s="99"/>
      <c r="C34" s="37"/>
      <c r="D34" s="37"/>
      <c r="E34" s="49"/>
      <c r="F34" s="39"/>
      <c r="G34" s="86"/>
      <c r="H34" s="87"/>
      <c r="I34" s="89"/>
    </row>
    <row r="35" spans="1:9" ht="12.75">
      <c r="A35" s="90" t="s">
        <v>57</v>
      </c>
      <c r="B35" s="92" t="s">
        <v>58</v>
      </c>
      <c r="C35" s="47"/>
      <c r="D35" s="47"/>
      <c r="E35" s="48"/>
      <c r="F35" s="47"/>
      <c r="G35" s="86">
        <f>SUM($H$19:H36)/$E$16</f>
        <v>0.9085274106879674</v>
      </c>
      <c r="H35" s="87">
        <v>1613409.89</v>
      </c>
      <c r="I35" s="96" t="s">
        <v>62</v>
      </c>
    </row>
    <row r="36" spans="1:9" ht="13.5" thickBot="1">
      <c r="A36" s="91"/>
      <c r="B36" s="93"/>
      <c r="C36" s="10"/>
      <c r="D36" s="10"/>
      <c r="E36" s="11"/>
      <c r="F36" s="53"/>
      <c r="G36" s="94"/>
      <c r="H36" s="95"/>
      <c r="I36" s="97"/>
    </row>
  </sheetData>
  <sheetProtection/>
  <mergeCells count="40">
    <mergeCell ref="B23:B24"/>
    <mergeCell ref="H23:H24"/>
    <mergeCell ref="G21:G22"/>
    <mergeCell ref="G23:G24"/>
    <mergeCell ref="A25:A26"/>
    <mergeCell ref="A27:A28"/>
    <mergeCell ref="G25:G26"/>
    <mergeCell ref="G27:G28"/>
    <mergeCell ref="B25:B26"/>
    <mergeCell ref="B27:B28"/>
    <mergeCell ref="A29:A30"/>
    <mergeCell ref="B29:B30"/>
    <mergeCell ref="I21:I22"/>
    <mergeCell ref="I23:I24"/>
    <mergeCell ref="I25:I26"/>
    <mergeCell ref="I27:I28"/>
    <mergeCell ref="A21:A22"/>
    <mergeCell ref="B21:B22"/>
    <mergeCell ref="H21:H22"/>
    <mergeCell ref="A23:A24"/>
    <mergeCell ref="A33:A34"/>
    <mergeCell ref="B33:B34"/>
    <mergeCell ref="H25:H26"/>
    <mergeCell ref="H27:H28"/>
    <mergeCell ref="I29:I30"/>
    <mergeCell ref="A31:A32"/>
    <mergeCell ref="B31:B32"/>
    <mergeCell ref="G31:G32"/>
    <mergeCell ref="H31:H32"/>
    <mergeCell ref="I31:I32"/>
    <mergeCell ref="G33:G34"/>
    <mergeCell ref="H33:H34"/>
    <mergeCell ref="G29:G30"/>
    <mergeCell ref="H29:H30"/>
    <mergeCell ref="I33:I34"/>
    <mergeCell ref="A35:A36"/>
    <mergeCell ref="B35:B36"/>
    <mergeCell ref="G35:G36"/>
    <mergeCell ref="H35:H36"/>
    <mergeCell ref="I35:I36"/>
  </mergeCells>
  <printOptions horizontalCentered="1"/>
  <pageMargins left="0.25" right="0.25" top="0.75" bottom="0.75" header="0.3" footer="0.3"/>
  <pageSetup fitToHeight="1" fitToWidth="1" horizontalDpi="600" verticalDpi="600" orientation="landscape" paperSize="5" scale="86" r:id="rId1"/>
  <headerFooter>
    <oddHeader>&amp;L&amp;"Times New Roman,Negrita"&amp;16&amp;UANEXO VI&amp;C&amp;"Arial,Negrita"&amp;16&amp;U
&amp;14SECRETARIA DE INFRAESTRUCTURA - OBRAS LEY 862</oddHeader>
    <oddFooter>&amp;R&amp;Z&amp;F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USH_GLG</cp:lastModifiedBy>
  <cp:lastPrinted>2013-04-23T14:58:35Z</cp:lastPrinted>
  <dcterms:created xsi:type="dcterms:W3CDTF">2012-02-13T14:39:35Z</dcterms:created>
  <dcterms:modified xsi:type="dcterms:W3CDTF">2013-09-13T16:32:28Z</dcterms:modified>
  <cp:category/>
  <cp:version/>
  <cp:contentType/>
  <cp:contentStatus/>
</cp:coreProperties>
</file>